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shimada\Documents\熊谷音市楽連絡協議会\7回ガラコン\"/>
    </mc:Choice>
  </mc:AlternateContent>
  <bookViews>
    <workbookView xWindow="0" yWindow="0" windowWidth="19160" windowHeight="79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F25" i="1"/>
  <c r="F26" i="1" s="1"/>
  <c r="K23" i="1"/>
  <c r="K24" i="1" s="1"/>
  <c r="K25" i="1" s="1"/>
  <c r="K26" i="1" s="1"/>
  <c r="K22" i="1"/>
  <c r="F20" i="1"/>
  <c r="F14" i="1"/>
  <c r="K7" i="1"/>
  <c r="K9" i="1" s="1"/>
  <c r="K10" i="1" s="1"/>
  <c r="K11" i="1" s="1"/>
  <c r="K12" i="1" s="1"/>
  <c r="K13" i="1" s="1"/>
  <c r="M6" i="1"/>
  <c r="M7" i="1" s="1"/>
  <c r="M9" i="1" s="1"/>
  <c r="M10" i="1" s="1"/>
  <c r="M11" i="1" s="1"/>
  <c r="M12" i="1" s="1"/>
  <c r="M13" i="1" s="1"/>
  <c r="L6" i="1"/>
  <c r="L7" i="1" s="1"/>
  <c r="L9" i="1" s="1"/>
  <c r="L10" i="1" s="1"/>
  <c r="L11" i="1" s="1"/>
  <c r="L12" i="1" s="1"/>
  <c r="L13" i="1" s="1"/>
  <c r="K6" i="1"/>
  <c r="J6" i="1"/>
  <c r="J7" i="1" s="1"/>
  <c r="J9" i="1" s="1"/>
  <c r="J10" i="1" s="1"/>
  <c r="J11" i="1" s="1"/>
  <c r="J12" i="1" s="1"/>
  <c r="J13" i="1" s="1"/>
  <c r="J5" i="1"/>
  <c r="L8" i="1" l="1"/>
  <c r="L15" i="1"/>
  <c r="L16" i="1" s="1"/>
  <c r="L17" i="1" s="1"/>
  <c r="L18" i="1" s="1"/>
  <c r="L19" i="1" s="1"/>
  <c r="M15" i="1"/>
  <c r="M16" i="1" s="1"/>
  <c r="M17" i="1" s="1"/>
  <c r="M18" i="1" s="1"/>
  <c r="M19" i="1" s="1"/>
  <c r="M8" i="1"/>
  <c r="J15" i="1"/>
  <c r="J16" i="1" s="1"/>
  <c r="J17" i="1" s="1"/>
  <c r="J18" i="1" s="1"/>
  <c r="J19" i="1" s="1"/>
  <c r="J21" i="1" s="1"/>
  <c r="J22" i="1" s="1"/>
  <c r="J23" i="1" s="1"/>
  <c r="J24" i="1" s="1"/>
  <c r="J25" i="1" s="1"/>
  <c r="J26" i="1" s="1"/>
  <c r="J8" i="1"/>
  <c r="K15" i="1"/>
  <c r="K16" i="1" s="1"/>
  <c r="K17" i="1" s="1"/>
  <c r="K18" i="1" s="1"/>
  <c r="K19" i="1" s="1"/>
  <c r="K8" i="1"/>
</calcChain>
</file>

<file path=xl/comments1.xml><?xml version="1.0" encoding="utf-8"?>
<comments xmlns="http://schemas.openxmlformats.org/spreadsheetml/2006/main">
  <authors>
    <author>kshimada</author>
  </authors>
  <commentList>
    <comment ref="I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kshimada: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kshimada: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kshimada: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<sst xmlns="http://schemas.openxmlformats.org/spreadsheetml/2006/main" count="93" uniqueCount="85">
  <si>
    <t>第7回さくらの街熊谷ガラコンサート　</t>
    <rPh sb="0" eb="1">
      <t>ダイ</t>
    </rPh>
    <rPh sb="2" eb="3">
      <t>カイ</t>
    </rPh>
    <rPh sb="7" eb="8">
      <t>マチ</t>
    </rPh>
    <rPh sb="8" eb="10">
      <t>クマガヤ</t>
    </rPh>
    <phoneticPr fontId="3"/>
  </si>
  <si>
    <t>2016/2/29　記/嶋田</t>
    <phoneticPr fontId="3"/>
  </si>
  <si>
    <t>13日</t>
    <rPh sb="2" eb="3">
      <t>ニチ</t>
    </rPh>
    <phoneticPr fontId="3"/>
  </si>
  <si>
    <t>12日</t>
    <rPh sb="2" eb="3">
      <t>ニチ</t>
    </rPh>
    <phoneticPr fontId="3"/>
  </si>
  <si>
    <t>　曲　　目</t>
  </si>
  <si>
    <t>演奏時間</t>
    <rPh sb="0" eb="2">
      <t>エンソウ</t>
    </rPh>
    <rPh sb="2" eb="4">
      <t>ジカン</t>
    </rPh>
    <phoneticPr fontId="3"/>
  </si>
  <si>
    <t xml:space="preserve">　　　　　出演者　　　　　　伴奏者↓ </t>
    <rPh sb="5" eb="8">
      <t>シュツエンシャ</t>
    </rPh>
    <rPh sb="14" eb="17">
      <t>バンソウシャ</t>
    </rPh>
    <phoneticPr fontId="3"/>
  </si>
  <si>
    <t>本番</t>
    <rPh sb="0" eb="2">
      <t>ホンバン</t>
    </rPh>
    <phoneticPr fontId="3"/>
  </si>
  <si>
    <t>直前リハ</t>
    <rPh sb="0" eb="2">
      <t>チョクゼン</t>
    </rPh>
    <phoneticPr fontId="3"/>
  </si>
  <si>
    <t>舞台練習</t>
    <rPh sb="0" eb="2">
      <t>ブタイ</t>
    </rPh>
    <rPh sb="2" eb="4">
      <t>レンシュウ</t>
    </rPh>
    <phoneticPr fontId="3"/>
  </si>
  <si>
    <t>ゲネプロ</t>
    <phoneticPr fontId="3"/>
  </si>
  <si>
    <t xml:space="preserve">挨拶・表彰 ：会長/市長/教育長/トロフィー授与(11名） </t>
    <rPh sb="0" eb="2">
      <t>アイサツ</t>
    </rPh>
    <rPh sb="3" eb="5">
      <t>ヒョウショウ</t>
    </rPh>
    <rPh sb="10" eb="12">
      <t>シチョウ</t>
    </rPh>
    <rPh sb="22" eb="24">
      <t>ジュヨ</t>
    </rPh>
    <rPh sb="27" eb="28">
      <t>メイ</t>
    </rPh>
    <phoneticPr fontId="3"/>
  </si>
  <si>
    <t>1部</t>
  </si>
  <si>
    <t>ルドルフ・ジーツィンスキー：ウィーン、我が夢の街</t>
    <phoneticPr fontId="3"/>
  </si>
  <si>
    <t>S　宮原唯奈</t>
    <phoneticPr fontId="3"/>
  </si>
  <si>
    <t>Vl 嶋村</t>
    <phoneticPr fontId="3"/>
  </si>
  <si>
    <t xml:space="preserve"> 千葉</t>
    <rPh sb="1" eb="3">
      <t>チバ</t>
    </rPh>
    <phoneticPr fontId="3"/>
  </si>
  <si>
    <t>ヴェルディ：歌劇《椿姫》〜燃ゆる心を</t>
    <rPh sb="6" eb="8">
      <t>カゲキ</t>
    </rPh>
    <phoneticPr fontId="3"/>
  </si>
  <si>
    <t>T　門平忠一郎</t>
    <phoneticPr fontId="3"/>
  </si>
  <si>
    <t>森田</t>
    <rPh sb="0" eb="2">
      <t>モリタ</t>
    </rPh>
    <phoneticPr fontId="3"/>
  </si>
  <si>
    <t>サン・サーンス：アレグロアパッショナート　</t>
  </si>
  <si>
    <t>Pf 　田上瑞帆</t>
    <phoneticPr fontId="3"/>
  </si>
  <si>
    <t>E・セジョルネ：マリンバと弦楽のための協奏曲第一楽章</t>
  </si>
  <si>
    <t>Mar 茂木美彩希</t>
    <phoneticPr fontId="3"/>
  </si>
  <si>
    <t xml:space="preserve">(村山愛也佳) </t>
    <rPh sb="3" eb="4">
      <t>アイ</t>
    </rPh>
    <rPh sb="4" eb="5">
      <t>ナリ</t>
    </rPh>
    <rPh sb="5" eb="6">
      <t>カ</t>
    </rPh>
    <phoneticPr fontId="3"/>
  </si>
  <si>
    <t>G.プッチーニ：歌劇《蝶々夫人》〜ある晴れた日に</t>
    <rPh sb="8" eb="10">
      <t>カゲキ</t>
    </rPh>
    <phoneticPr fontId="3"/>
  </si>
  <si>
    <t>S 小林純子</t>
    <phoneticPr fontId="3"/>
  </si>
  <si>
    <t xml:space="preserve"> 森田</t>
    <rPh sb="1" eb="3">
      <t>モリタ</t>
    </rPh>
    <phoneticPr fontId="3"/>
  </si>
  <si>
    <t>G.プッチーニ：歌劇《ラ・ボエーム》〜私の名はミミ</t>
    <rPh sb="8" eb="10">
      <t>カゲキ</t>
    </rPh>
    <phoneticPr fontId="3"/>
  </si>
  <si>
    <t>S  倉林公美</t>
    <phoneticPr fontId="3"/>
  </si>
  <si>
    <t>田上</t>
    <rPh sb="0" eb="2">
      <t>タノウエ</t>
    </rPh>
    <phoneticPr fontId="3"/>
  </si>
  <si>
    <t>ショパン：英雄 ポロネーズ</t>
  </si>
  <si>
    <t>Pf  千葉絵莉乃</t>
    <phoneticPr fontId="3"/>
  </si>
  <si>
    <t>プッチーニ：歌劇《トスカ》〜星は光りぬ</t>
    <rPh sb="6" eb="8">
      <t>カゲキ</t>
    </rPh>
    <phoneticPr fontId="3"/>
  </si>
  <si>
    <t>T　根岸朋央</t>
    <phoneticPr fontId="3"/>
  </si>
  <si>
    <t>島田</t>
    <rPh sb="0" eb="2">
      <t>シマダ</t>
    </rPh>
    <phoneticPr fontId="3"/>
  </si>
  <si>
    <t>アドルフアダム: 歌劇《闘牛士》〜コラリーヌのアリア(モーツァルト原曲/キラキラ星変奏曲）</t>
    <rPh sb="9" eb="11">
      <t>カゲキ</t>
    </rPh>
    <rPh sb="33" eb="35">
      <t>ゲンキョク</t>
    </rPh>
    <phoneticPr fontId="3"/>
  </si>
  <si>
    <t>C/S 岡﨑麻奈未</t>
    <phoneticPr fontId="3"/>
  </si>
  <si>
    <t>Fl 伊丹</t>
    <rPh sb="3" eb="5">
      <t>イタミ</t>
    </rPh>
    <phoneticPr fontId="3"/>
  </si>
  <si>
    <t>打/茂木</t>
    <rPh sb="0" eb="1">
      <t>ダ</t>
    </rPh>
    <rPh sb="2" eb="4">
      <t>モテギ</t>
    </rPh>
    <phoneticPr fontId="3"/>
  </si>
  <si>
    <t>休憩-１(15分）</t>
    <rPh sb="0" eb="2">
      <t>キュウケイ</t>
    </rPh>
    <rPh sb="7" eb="8">
      <t>フン</t>
    </rPh>
    <phoneticPr fontId="3"/>
  </si>
  <si>
    <t>2部</t>
    <rPh sb="1" eb="2">
      <t>ブ</t>
    </rPh>
    <phoneticPr fontId="3"/>
  </si>
  <si>
    <t>レハール：喜歌劇 《ジュディッタ》〜熱き口づけ</t>
    <rPh sb="5" eb="8">
      <t>キカゲキ</t>
    </rPh>
    <phoneticPr fontId="3"/>
  </si>
  <si>
    <t xml:space="preserve">S 萩原みか </t>
    <rPh sb="2" eb="4">
      <t>ハギワラ</t>
    </rPh>
    <phoneticPr fontId="3"/>
  </si>
  <si>
    <t>Fl 松樹</t>
    <phoneticPr fontId="3"/>
  </si>
  <si>
    <t xml:space="preserve"> 島田</t>
    <rPh sb="1" eb="3">
      <t>シマダ</t>
    </rPh>
    <phoneticPr fontId="3"/>
  </si>
  <si>
    <t>チﾔイコフスキー：2本フルート/ ピアノの為の 《白鳥の湖》</t>
    <phoneticPr fontId="3"/>
  </si>
  <si>
    <t>Fl 松樹加寿子</t>
    <phoneticPr fontId="3"/>
  </si>
  <si>
    <t>Fl 伊丹</t>
    <phoneticPr fontId="3"/>
  </si>
  <si>
    <t>千葉</t>
    <rPh sb="0" eb="2">
      <t>チバ</t>
    </rPh>
    <phoneticPr fontId="3"/>
  </si>
  <si>
    <t>ベートーベン：スプリングソナタ  第１楽章</t>
    <rPh sb="17" eb="18">
      <t>ダイ</t>
    </rPh>
    <rPh sb="19" eb="21">
      <t>ガクショウ</t>
    </rPh>
    <phoneticPr fontId="3"/>
  </si>
  <si>
    <t>Vi  嶋村由美子</t>
    <rPh sb="4" eb="6">
      <t>シマムラ</t>
    </rPh>
    <rPh sb="6" eb="9">
      <t>ユミコ</t>
    </rPh>
    <phoneticPr fontId="3"/>
  </si>
  <si>
    <t>F．リスト:グノーの歌劇 《ファウスト》〜ワルツ</t>
    <phoneticPr fontId="3"/>
  </si>
  <si>
    <t>Pf  森田義史</t>
    <rPh sb="4" eb="6">
      <t>モリタ</t>
    </rPh>
    <rPh sb="6" eb="7">
      <t>タダシ</t>
    </rPh>
    <rPh sb="7" eb="8">
      <t>シ</t>
    </rPh>
    <phoneticPr fontId="3"/>
  </si>
  <si>
    <t>源田俊一郎編曲：唱歌メドレー《ふるさとの四季》〜雪,春の小川,鯉のぼり.茶摘み,紅葉,村祭り</t>
    <rPh sb="0" eb="2">
      <t>ゲンダ</t>
    </rPh>
    <rPh sb="2" eb="5">
      <t>シュンイチロウ</t>
    </rPh>
    <rPh sb="5" eb="7">
      <t>ヘンキョク</t>
    </rPh>
    <rPh sb="8" eb="10">
      <t>ショウカ</t>
    </rPh>
    <rPh sb="20" eb="22">
      <t>シキ</t>
    </rPh>
    <rPh sb="24" eb="25">
      <t>ユキ</t>
    </rPh>
    <rPh sb="26" eb="27">
      <t>ハル</t>
    </rPh>
    <rPh sb="28" eb="30">
      <t>オガワ</t>
    </rPh>
    <rPh sb="31" eb="32">
      <t>コイ</t>
    </rPh>
    <rPh sb="36" eb="38">
      <t>チャツ</t>
    </rPh>
    <rPh sb="40" eb="42">
      <t>モミジ</t>
    </rPh>
    <rPh sb="43" eb="44">
      <t>ムラ</t>
    </rPh>
    <rPh sb="44" eb="45">
      <t>マツ</t>
    </rPh>
    <phoneticPr fontId="3"/>
  </si>
  <si>
    <t>声楽出演者</t>
    <rPh sb="0" eb="2">
      <t>セイガク</t>
    </rPh>
    <rPh sb="2" eb="5">
      <t>シュツエンシャ</t>
    </rPh>
    <phoneticPr fontId="3"/>
  </si>
  <si>
    <t>休憩-2(15分）　舞台設営/（椅子・譜面台の配置</t>
    <rPh sb="0" eb="2">
      <t>キュウケイ</t>
    </rPh>
    <rPh sb="7" eb="8">
      <t>フン</t>
    </rPh>
    <rPh sb="10" eb="12">
      <t>ブタイ</t>
    </rPh>
    <rPh sb="12" eb="14">
      <t>セツエイ</t>
    </rPh>
    <rPh sb="16" eb="18">
      <t>イス</t>
    </rPh>
    <rPh sb="19" eb="21">
      <t>フメン</t>
    </rPh>
    <rPh sb="21" eb="22">
      <t>ダイ</t>
    </rPh>
    <rPh sb="23" eb="25">
      <t>ハイチ</t>
    </rPh>
    <phoneticPr fontId="3"/>
  </si>
  <si>
    <t>イス配置</t>
    <rPh sb="2" eb="4">
      <t>ハイチ</t>
    </rPh>
    <phoneticPr fontId="3"/>
  </si>
  <si>
    <t xml:space="preserve">オケ合せ↓ </t>
    <rPh sb="2" eb="3">
      <t>アワ</t>
    </rPh>
    <phoneticPr fontId="3"/>
  </si>
  <si>
    <t>舞台設置→</t>
    <rPh sb="0" eb="2">
      <t>ブタイ</t>
    </rPh>
    <rPh sb="2" eb="4">
      <t>セッチ</t>
    </rPh>
    <phoneticPr fontId="3"/>
  </si>
  <si>
    <t xml:space="preserve"> 17:00~</t>
    <phoneticPr fontId="3"/>
  </si>
  <si>
    <t>3部</t>
    <rPh sb="1" eb="2">
      <t>ブ</t>
    </rPh>
    <phoneticPr fontId="3"/>
  </si>
  <si>
    <t>モーツアルト:歌劇 《魔笛》　序曲</t>
    <rPh sb="7" eb="9">
      <t>カゲキ</t>
    </rPh>
    <rPh sb="15" eb="17">
      <t>ジョキョク</t>
    </rPh>
    <phoneticPr fontId="3"/>
  </si>
  <si>
    <t>管弦楽</t>
    <rPh sb="0" eb="3">
      <t>カンゲンガク</t>
    </rPh>
    <phoneticPr fontId="3"/>
  </si>
  <si>
    <t>　</t>
    <phoneticPr fontId="3"/>
  </si>
  <si>
    <t xml:space="preserve">オケ合せ　　
18:00〜　21:30　　　　　　　　
</t>
    <phoneticPr fontId="3"/>
  </si>
  <si>
    <t>グリーク:ピアノ協奏曲　第1楽章</t>
    <rPh sb="8" eb="11">
      <t>キョウソウキョク</t>
    </rPh>
    <rPh sb="12" eb="13">
      <t>ダイ</t>
    </rPh>
    <rPh sb="14" eb="16">
      <t>ガクショウ</t>
    </rPh>
    <rPh sb="15" eb="16">
      <t>イチラク</t>
    </rPh>
    <phoneticPr fontId="3"/>
  </si>
  <si>
    <t>Pf 島田千尋</t>
    <phoneticPr fontId="3"/>
  </si>
  <si>
    <t>ウェーバー :　ファゴット協奏曲 第２、第3楽章</t>
    <rPh sb="20" eb="21">
      <t>ダイ</t>
    </rPh>
    <phoneticPr fontId="3"/>
  </si>
  <si>
    <t>Fg 田部井梓穂</t>
    <rPh sb="3" eb="6">
      <t>タベイ</t>
    </rPh>
    <phoneticPr fontId="3"/>
  </si>
  <si>
    <t>全員合唱　ふるさと（故郷）</t>
    <rPh sb="0" eb="2">
      <t>ゼンイン</t>
    </rPh>
    <rPh sb="2" eb="4">
      <t>ガッショウ</t>
    </rPh>
    <rPh sb="10" eb="12">
      <t>フルサト</t>
    </rPh>
    <phoneticPr fontId="3"/>
  </si>
  <si>
    <t>正味演奏時間合計⇒</t>
    <rPh sb="0" eb="2">
      <t>ショウミ</t>
    </rPh>
    <rPh sb="2" eb="4">
      <t>エンソウ</t>
    </rPh>
    <rPh sb="4" eb="6">
      <t>ジカン</t>
    </rPh>
    <rPh sb="6" eb="8">
      <t>ゴウケイ</t>
    </rPh>
    <phoneticPr fontId="3"/>
  </si>
  <si>
    <t>終了時刻⇒</t>
    <rPh sb="0" eb="2">
      <t>シュウリョウ</t>
    </rPh>
    <rPh sb="2" eb="4">
      <t>ジコク</t>
    </rPh>
    <phoneticPr fontId="3"/>
  </si>
  <si>
    <t xml:space="preserve"> 交代時間⇒各1分30秒　　　　　</t>
    <rPh sb="6" eb="7">
      <t>カク</t>
    </rPh>
    <rPh sb="8" eb="9">
      <t>フン</t>
    </rPh>
    <rPh sb="11" eb="12">
      <t>ビョウ</t>
    </rPh>
    <phoneticPr fontId="3"/>
  </si>
  <si>
    <t>↑オケ合せ後に譜面・椅子を撤去</t>
    <rPh sb="7" eb="9">
      <t>フメン</t>
    </rPh>
    <rPh sb="13" eb="15">
      <t>テッキョ</t>
    </rPh>
    <phoneticPr fontId="3"/>
  </si>
  <si>
    <t xml:space="preserve">3/6:Solo合せ  </t>
    <phoneticPr fontId="3"/>
  </si>
  <si>
    <t>①18:30〜21:30  練習室 Solo合わせ（Pf、Fg）、「乾杯の歌」「ふるさと」の合わせは無し。</t>
    <rPh sb="22" eb="23">
      <t>ア</t>
    </rPh>
    <rPh sb="50" eb="51">
      <t>ナシ</t>
    </rPh>
    <phoneticPr fontId="3"/>
  </si>
  <si>
    <t xml:space="preserve">3/12(土）
　ゲネプロ　
</t>
    <rPh sb="5" eb="6">
      <t>ド</t>
    </rPh>
    <phoneticPr fontId="3"/>
  </si>
  <si>
    <t>①出演者は舞台練習（10:00〜）に合わせて集合（予定時間の15分前を目安に集合）　　　②ゲネプロ（15:00〜）本番を想定し進行します。　
③出演者打合せ：14:30　本部前に集合。スケジュール、手順等の打合せを行います。 　　④オケのための舞台設営　17:00〜18:00　(協力願います）   　
⑤オケ合わせ（18:00〜21:30）： 3部：管弦楽 + 協奏曲、椿姫、ふるさと                     ⑥チケットの清算：本部(スタッフルーム）で行います。</t>
    <rPh sb="1" eb="4">
      <t>シュツエンシャ</t>
    </rPh>
    <rPh sb="5" eb="7">
      <t>ブタイ</t>
    </rPh>
    <rPh sb="7" eb="9">
      <t>レンシュウ</t>
    </rPh>
    <rPh sb="18" eb="19">
      <t>ア</t>
    </rPh>
    <rPh sb="22" eb="24">
      <t>シュウゴウ</t>
    </rPh>
    <rPh sb="25" eb="27">
      <t>ヨテイ</t>
    </rPh>
    <rPh sb="27" eb="29">
      <t>ジカン</t>
    </rPh>
    <rPh sb="32" eb="33">
      <t>フン</t>
    </rPh>
    <rPh sb="33" eb="34">
      <t>マエ</t>
    </rPh>
    <rPh sb="35" eb="37">
      <t>メヤス</t>
    </rPh>
    <rPh sb="38" eb="40">
      <t>シュウゴウ</t>
    </rPh>
    <rPh sb="57" eb="59">
      <t>ホンバン</t>
    </rPh>
    <rPh sb="60" eb="62">
      <t>ソウテイ</t>
    </rPh>
    <rPh sb="63" eb="65">
      <t>シンコウ</t>
    </rPh>
    <rPh sb="72" eb="74">
      <t>シュツエン</t>
    </rPh>
    <rPh sb="74" eb="75">
      <t>シャ</t>
    </rPh>
    <rPh sb="75" eb="77">
      <t>ウチアワ</t>
    </rPh>
    <rPh sb="99" eb="101">
      <t>テジュン</t>
    </rPh>
    <rPh sb="101" eb="102">
      <t>トウ</t>
    </rPh>
    <rPh sb="107" eb="108">
      <t>オコナ</t>
    </rPh>
    <rPh sb="122" eb="124">
      <t>ブタイ</t>
    </rPh>
    <rPh sb="124" eb="126">
      <t>セツエイ</t>
    </rPh>
    <rPh sb="140" eb="142">
      <t>キョウリョク</t>
    </rPh>
    <rPh sb="142" eb="143">
      <t>ネガ</t>
    </rPh>
    <rPh sb="155" eb="156">
      <t>ア</t>
    </rPh>
    <rPh sb="220" eb="222">
      <t>セイサン</t>
    </rPh>
    <rPh sb="223" eb="225">
      <t>ホンブ</t>
    </rPh>
    <rPh sb="235" eb="236">
      <t>オコナ</t>
    </rPh>
    <phoneticPr fontId="3"/>
  </si>
  <si>
    <t>3/13(日）　
　コンサート
　懇親会</t>
    <rPh sb="17" eb="19">
      <t>コンシン</t>
    </rPh>
    <rPh sb="19" eb="20">
      <t>カイ</t>
    </rPh>
    <phoneticPr fontId="3"/>
  </si>
  <si>
    <t>①10/00〜　3部：管弦楽 + 協奏曲の練習、「乾杯の歌」「ふるさと」             ②11:00〜13：00　1.2部：出演順リハ　 　
③「直前リハ」終了後、舞台撤去するので、協力願います。                         　④ 14：00〜　本番(挨拶/トロフィー進呈 → 1部、2部、3部）　   
⑤ 本番終了後、山台の撤去（協力願います）　　　　　　　　　　　　　 　　  ⑥18：00　懇親会：パッソにて(出演者のご挨拶をお願いします）</t>
    <rPh sb="9" eb="10">
      <t>ブ</t>
    </rPh>
    <rPh sb="21" eb="23">
      <t>レンシュウ</t>
    </rPh>
    <rPh sb="25" eb="27">
      <t>カンパイ</t>
    </rPh>
    <rPh sb="28" eb="29">
      <t>ウタ</t>
    </rPh>
    <rPh sb="65" eb="66">
      <t>ブ</t>
    </rPh>
    <rPh sb="67" eb="69">
      <t>シュツエン</t>
    </rPh>
    <rPh sb="69" eb="70">
      <t>ジュン</t>
    </rPh>
    <rPh sb="78" eb="80">
      <t>チョクゼン</t>
    </rPh>
    <rPh sb="83" eb="86">
      <t>シュウリョウゴ</t>
    </rPh>
    <rPh sb="87" eb="89">
      <t>ブタイ</t>
    </rPh>
    <rPh sb="89" eb="91">
      <t>テッキョ</t>
    </rPh>
    <rPh sb="96" eb="98">
      <t>キョウリョク</t>
    </rPh>
    <rPh sb="98" eb="99">
      <t>ネガ</t>
    </rPh>
    <rPh sb="141" eb="143">
      <t>アイサツ</t>
    </rPh>
    <rPh sb="149" eb="151">
      <t>シンテイ</t>
    </rPh>
    <rPh sb="155" eb="156">
      <t>ブ</t>
    </rPh>
    <rPh sb="158" eb="159">
      <t>ブ</t>
    </rPh>
    <rPh sb="161" eb="162">
      <t>ブ</t>
    </rPh>
    <rPh sb="224" eb="227">
      <t>シュツエンシャ</t>
    </rPh>
    <rPh sb="233" eb="234">
      <t>ネガ</t>
    </rPh>
    <phoneticPr fontId="3"/>
  </si>
  <si>
    <t>その他</t>
    <rPh sb="2" eb="3">
      <t>タ</t>
    </rPh>
    <phoneticPr fontId="3"/>
  </si>
  <si>
    <t>①チラシ挟み込み：13日/12:30、希望者はロビー集合（作業者集合1名以上が必要）　　②客席での飲食は禁止です。徹底してください。
③写真、ビデオは主催者側で撮影します。人手不足のため、出演者の知人・身内等で機材操作にご協力いただける方を募集します。※個人の写真/ビデオ撮影は禁止です。
④13日、出演者の昼食は用意しています。</t>
    <rPh sb="4" eb="5">
      <t>ハサ</t>
    </rPh>
    <rPh sb="6" eb="7">
      <t>コ</t>
    </rPh>
    <rPh sb="11" eb="12">
      <t>ニチ</t>
    </rPh>
    <rPh sb="19" eb="22">
      <t>キボウシャ</t>
    </rPh>
    <rPh sb="26" eb="28">
      <t>シュウゴウ</t>
    </rPh>
    <rPh sb="29" eb="32">
      <t>サギョウシャ</t>
    </rPh>
    <rPh sb="32" eb="34">
      <t>シュウゴウ</t>
    </rPh>
    <rPh sb="35" eb="36">
      <t>メイ</t>
    </rPh>
    <rPh sb="36" eb="38">
      <t>イジョウ</t>
    </rPh>
    <rPh sb="39" eb="41">
      <t>ヒツヨウ</t>
    </rPh>
    <rPh sb="45" eb="47">
      <t>キャクセキ</t>
    </rPh>
    <rPh sb="49" eb="51">
      <t>インショク</t>
    </rPh>
    <rPh sb="52" eb="54">
      <t>キンシ</t>
    </rPh>
    <rPh sb="57" eb="59">
      <t>テッテイ</t>
    </rPh>
    <rPh sb="68" eb="70">
      <t>シャシン</t>
    </rPh>
    <rPh sb="75" eb="78">
      <t>シュサイシャ</t>
    </rPh>
    <rPh sb="78" eb="79">
      <t>ガワ</t>
    </rPh>
    <rPh sb="80" eb="82">
      <t>サツエイ</t>
    </rPh>
    <rPh sb="94" eb="97">
      <t>シュツエンシャ</t>
    </rPh>
    <rPh sb="98" eb="100">
      <t>チジン</t>
    </rPh>
    <rPh sb="101" eb="103">
      <t>ミウチ</t>
    </rPh>
    <rPh sb="103" eb="104">
      <t>ナド</t>
    </rPh>
    <rPh sb="105" eb="107">
      <t>キザイ</t>
    </rPh>
    <rPh sb="107" eb="109">
      <t>ソウサ</t>
    </rPh>
    <rPh sb="111" eb="113">
      <t>キョウリョク</t>
    </rPh>
    <rPh sb="118" eb="119">
      <t>カタ</t>
    </rPh>
    <rPh sb="120" eb="122">
      <t>ボシュウ</t>
    </rPh>
    <phoneticPr fontId="3"/>
  </si>
  <si>
    <t>お知らせ</t>
    <rPh sb="1" eb="2">
      <t>シ</t>
    </rPh>
    <phoneticPr fontId="3"/>
  </si>
  <si>
    <t>全声楽,Fl,Vl,Fg,Mar　   G.ベルディー:歌劇《椿姫》～乾杯の歌　</t>
    <rPh sb="0" eb="1">
      <t>ゼン</t>
    </rPh>
    <rPh sb="1" eb="3">
      <t>セイガク</t>
    </rPh>
    <rPh sb="28" eb="30">
      <t>カゲキ</t>
    </rPh>
    <rPh sb="31" eb="33">
      <t>ツバキヒメ</t>
    </rPh>
    <rPh sb="35" eb="37">
      <t>カンパイ</t>
    </rPh>
    <rPh sb="38" eb="39">
      <t>ウタ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</si>
</sst>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m:ss;@"/>
    <numFmt numFmtId="177" formatCode="h:mm;@"/>
  </numFmts>
  <fonts count="21" x14ac:knownFonts="1"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rgb="FFFF000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9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6"/>
      <color theme="0" tint="-0.14999847407452621"/>
      <name val="メイリオ"/>
      <family val="3"/>
      <charset val="128"/>
    </font>
    <font>
      <sz val="8"/>
      <name val="メイリオ"/>
      <family val="3"/>
      <charset val="128"/>
    </font>
    <font>
      <sz val="11"/>
      <name val="メイリオ"/>
      <family val="3"/>
      <charset val="128"/>
    </font>
    <font>
      <sz val="9"/>
      <color theme="0" tint="-0.1499984740745262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8.5"/>
      <name val="メイリオ"/>
      <family val="3"/>
      <charset val="128"/>
    </font>
    <font>
      <sz val="8.5"/>
      <color theme="1"/>
      <name val="メイリオ"/>
      <family val="3"/>
      <charset val="128"/>
    </font>
    <font>
      <sz val="9"/>
      <color theme="9" tint="0.79998168889431442"/>
      <name val="メイリオ"/>
      <family val="3"/>
      <charset val="128"/>
    </font>
    <font>
      <sz val="9"/>
      <color rgb="FF0000CC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name val="メイリオ"/>
      <family val="3"/>
      <charset val="128"/>
    </font>
    <font>
      <b/>
      <sz val="10"/>
      <name val="メイリオ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21" fontId="7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vertical="center" wrapText="1"/>
    </xf>
    <xf numFmtId="21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76" fontId="6" fillId="0" borderId="4" xfId="0" applyNumberFormat="1" applyFont="1" applyBorder="1" applyAlignment="1">
      <alignment horizontal="right" vertical="center" wrapText="1"/>
    </xf>
    <xf numFmtId="177" fontId="6" fillId="0" borderId="6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top" wrapText="1"/>
    </xf>
    <xf numFmtId="176" fontId="6" fillId="0" borderId="9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38" fontId="4" fillId="0" borderId="10" xfId="1" applyFont="1" applyBorder="1" applyAlignment="1">
      <alignment vertical="center" wrapText="1"/>
    </xf>
    <xf numFmtId="20" fontId="10" fillId="0" borderId="9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7" xfId="0" applyFont="1" applyBorder="1" applyAlignment="1">
      <alignment horizontal="right" vertical="center"/>
    </xf>
    <xf numFmtId="177" fontId="6" fillId="0" borderId="19" xfId="0" applyNumberFormat="1" applyFont="1" applyBorder="1" applyAlignment="1">
      <alignment horizontal="right" vertical="center"/>
    </xf>
    <xf numFmtId="177" fontId="6" fillId="0" borderId="20" xfId="0" applyNumberFormat="1" applyFont="1" applyBorder="1" applyAlignment="1">
      <alignment horizontal="right" vertical="center"/>
    </xf>
    <xf numFmtId="177" fontId="6" fillId="0" borderId="16" xfId="0" applyNumberFormat="1" applyFont="1" applyBorder="1" applyAlignment="1">
      <alignment vertical="center" wrapText="1"/>
    </xf>
    <xf numFmtId="20" fontId="6" fillId="0" borderId="17" xfId="0" applyNumberFormat="1" applyFont="1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76" fontId="1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21" fontId="7" fillId="0" borderId="17" xfId="0" applyNumberFormat="1" applyFont="1" applyBorder="1" applyAlignment="1">
      <alignment horizontal="right" vertical="center"/>
    </xf>
    <xf numFmtId="177" fontId="15" fillId="0" borderId="19" xfId="0" applyNumberFormat="1" applyFont="1" applyBorder="1" applyAlignment="1">
      <alignment horizontal="right" vertical="center"/>
    </xf>
    <xf numFmtId="177" fontId="15" fillId="0" borderId="20" xfId="0" applyNumberFormat="1" applyFont="1" applyBorder="1" applyAlignment="1">
      <alignment horizontal="right" vertical="center"/>
    </xf>
    <xf numFmtId="177" fontId="15" fillId="0" borderId="16" xfId="0" applyNumberFormat="1" applyFont="1" applyBorder="1" applyAlignment="1">
      <alignment vertical="center" wrapText="1"/>
    </xf>
    <xf numFmtId="0" fontId="15" fillId="0" borderId="17" xfId="0" applyFont="1" applyBorder="1" applyAlignment="1">
      <alignment vertical="center"/>
    </xf>
    <xf numFmtId="0" fontId="15" fillId="0" borderId="16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176" fontId="6" fillId="0" borderId="17" xfId="0" applyNumberFormat="1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21" fontId="6" fillId="0" borderId="2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176" fontId="10" fillId="0" borderId="18" xfId="0" applyNumberFormat="1" applyFont="1" applyBorder="1" applyAlignment="1">
      <alignment vertical="center"/>
    </xf>
    <xf numFmtId="49" fontId="17" fillId="0" borderId="27" xfId="0" applyNumberFormat="1" applyFont="1" applyBorder="1" applyAlignment="1">
      <alignment horizontal="center" vertical="center"/>
    </xf>
    <xf numFmtId="177" fontId="17" fillId="0" borderId="28" xfId="0" applyNumberFormat="1" applyFont="1" applyBorder="1" applyAlignment="1">
      <alignment horizontal="right"/>
    </xf>
    <xf numFmtId="177" fontId="17" fillId="2" borderId="29" xfId="0" applyNumberFormat="1" applyFont="1" applyFill="1" applyBorder="1" applyAlignment="1">
      <alignment horizontal="right" vertical="center" wrapText="1"/>
    </xf>
    <xf numFmtId="0" fontId="17" fillId="0" borderId="28" xfId="0" applyFont="1" applyBorder="1" applyAlignment="1">
      <alignment horizontal="right" vertical="center"/>
    </xf>
    <xf numFmtId="176" fontId="17" fillId="0" borderId="17" xfId="0" applyNumberFormat="1" applyFont="1" applyBorder="1" applyAlignment="1">
      <alignment vertical="center"/>
    </xf>
    <xf numFmtId="0" fontId="17" fillId="0" borderId="18" xfId="0" applyFont="1" applyBorder="1" applyAlignment="1">
      <alignment horizontal="left" vertical="center"/>
    </xf>
    <xf numFmtId="177" fontId="17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7" fillId="0" borderId="19" xfId="0" applyNumberFormat="1" applyFont="1" applyBorder="1" applyAlignment="1">
      <alignment horizontal="right" vertical="center"/>
    </xf>
    <xf numFmtId="177" fontId="17" fillId="0" borderId="20" xfId="0" applyNumberFormat="1" applyFont="1" applyBorder="1" applyAlignment="1">
      <alignment horizontal="right" vertical="center"/>
    </xf>
    <xf numFmtId="176" fontId="1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76" fontId="17" fillId="0" borderId="17" xfId="0" applyNumberFormat="1" applyFont="1" applyBorder="1" applyAlignment="1">
      <alignment horizontal="right" vertical="center"/>
    </xf>
    <xf numFmtId="176" fontId="17" fillId="0" borderId="33" xfId="0" applyNumberFormat="1" applyFont="1" applyBorder="1" applyAlignment="1">
      <alignment horizontal="right" vertical="center"/>
    </xf>
    <xf numFmtId="176" fontId="14" fillId="0" borderId="32" xfId="0" applyNumberFormat="1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3" xfId="0" applyFont="1" applyBorder="1" applyAlignment="1">
      <alignment horizontal="right" vertical="center"/>
    </xf>
    <xf numFmtId="177" fontId="17" fillId="0" borderId="35" xfId="0" applyNumberFormat="1" applyFont="1" applyBorder="1" applyAlignment="1">
      <alignment horizontal="right" vertical="center"/>
    </xf>
    <xf numFmtId="177" fontId="17" fillId="0" borderId="36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 shrinkToFit="1"/>
    </xf>
    <xf numFmtId="176" fontId="6" fillId="0" borderId="0" xfId="0" applyNumberFormat="1" applyFont="1" applyAlignment="1">
      <alignment horizontal="right" vertical="center"/>
    </xf>
    <xf numFmtId="176" fontId="17" fillId="0" borderId="0" xfId="0" applyNumberFormat="1" applyFont="1" applyAlignment="1">
      <alignment vertical="center"/>
    </xf>
    <xf numFmtId="176" fontId="14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6" fillId="0" borderId="18" xfId="0" applyFont="1" applyBorder="1" applyAlignment="1">
      <alignment vertical="top" wrapText="1"/>
    </xf>
    <xf numFmtId="0" fontId="6" fillId="0" borderId="22" xfId="0" applyFont="1" applyBorder="1" applyAlignment="1">
      <alignment vertical="top"/>
    </xf>
    <xf numFmtId="0" fontId="11" fillId="0" borderId="39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9" fontId="6" fillId="0" borderId="40" xfId="2" applyFont="1" applyBorder="1" applyAlignment="1">
      <alignment vertical="top" wrapText="1"/>
    </xf>
    <xf numFmtId="0" fontId="6" fillId="0" borderId="18" xfId="0" applyFont="1" applyBorder="1" applyAlignment="1">
      <alignment vertical="top"/>
    </xf>
    <xf numFmtId="20" fontId="6" fillId="0" borderId="12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1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6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12" fillId="0" borderId="15" xfId="0" applyFont="1" applyBorder="1" applyAlignment="1">
      <alignment vertical="center" shrinkToFit="1"/>
    </xf>
    <xf numFmtId="0" fontId="13" fillId="0" borderId="16" xfId="0" applyFont="1" applyBorder="1" applyAlignment="1">
      <alignment vertical="center" shrinkToFit="1"/>
    </xf>
    <xf numFmtId="0" fontId="6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1" fillId="2" borderId="1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15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22" xfId="0" applyFont="1" applyBorder="1" applyAlignment="1">
      <alignment horizontal="right" vertical="center" shrinkToFit="1"/>
    </xf>
    <xf numFmtId="0" fontId="1" fillId="0" borderId="20" xfId="0" applyFont="1" applyBorder="1" applyAlignment="1">
      <alignment horizontal="right" vertical="center" shrinkToFit="1"/>
    </xf>
    <xf numFmtId="0" fontId="6" fillId="0" borderId="15" xfId="0" applyFont="1" applyBorder="1" applyAlignment="1">
      <alignment horizontal="right" vertical="center" shrinkToFit="1"/>
    </xf>
    <xf numFmtId="0" fontId="6" fillId="0" borderId="16" xfId="0" applyFont="1" applyBorder="1" applyAlignment="1">
      <alignment horizontal="right" vertical="center" shrinkToFit="1"/>
    </xf>
    <xf numFmtId="0" fontId="6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6" fillId="0" borderId="16" xfId="0" applyFont="1" applyBorder="1" applyAlignment="1">
      <alignment vertical="center" shrinkToFit="1"/>
    </xf>
    <xf numFmtId="0" fontId="17" fillId="0" borderId="30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6" fillId="0" borderId="22" xfId="0" applyFont="1" applyBorder="1" applyAlignment="1">
      <alignment vertical="top" wrapText="1"/>
    </xf>
    <xf numFmtId="0" fontId="0" fillId="0" borderId="3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9" xfId="0" applyBorder="1" applyAlignment="1">
      <alignment vertical="top"/>
    </xf>
    <xf numFmtId="0" fontId="0" fillId="0" borderId="16" xfId="0" applyBorder="1" applyAlignment="1">
      <alignment vertical="top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177" fontId="6" fillId="0" borderId="38" xfId="0" applyNumberFormat="1" applyFont="1" applyBorder="1" applyAlignment="1">
      <alignment horizontal="right" vertical="center"/>
    </xf>
    <xf numFmtId="0" fontId="0" fillId="0" borderId="38" xfId="0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3"/>
  <sheetViews>
    <sheetView tabSelected="1" topLeftCell="A6" workbookViewId="0">
      <selection activeCell="P26" sqref="P26"/>
    </sheetView>
  </sheetViews>
  <sheetFormatPr defaultRowHeight="14.5" x14ac:dyDescent="0.2"/>
  <cols>
    <col min="1" max="1" width="3.109375" style="8" customWidth="1"/>
    <col min="2" max="2" width="2.77734375" style="9" customWidth="1"/>
    <col min="3" max="3" width="13.44140625" style="10" customWidth="1"/>
    <col min="4" max="4" width="64.33203125" style="11" customWidth="1"/>
    <col min="5" max="5" width="9.77734375" style="11" customWidth="1"/>
    <col min="6" max="6" width="15.88671875" style="13" customWidth="1"/>
    <col min="7" max="8" width="7.5546875" style="11" customWidth="1"/>
    <col min="9" max="9" width="7.5546875" style="14" customWidth="1"/>
    <col min="10" max="10" width="10.109375" style="11" customWidth="1"/>
    <col min="11" max="11" width="11.44140625" style="11" customWidth="1"/>
    <col min="12" max="12" width="10.77734375" style="11" customWidth="1"/>
    <col min="13" max="13" width="11" style="11" customWidth="1"/>
    <col min="14" max="16384" width="8.88671875" style="11"/>
  </cols>
  <sheetData>
    <row r="1" spans="1:13" s="3" customFormat="1" ht="16" x14ac:dyDescent="0.2">
      <c r="A1" s="1"/>
      <c r="B1" s="2"/>
      <c r="C1" s="96" t="s">
        <v>0</v>
      </c>
      <c r="D1" s="97"/>
      <c r="E1" s="97"/>
      <c r="F1" s="98" t="s">
        <v>1</v>
      </c>
      <c r="G1" s="99"/>
      <c r="I1" s="4">
        <v>1.0416666666666667E-3</v>
      </c>
      <c r="J1" s="5">
        <v>1.0416666666666667E-3</v>
      </c>
      <c r="K1" s="5">
        <v>6.9444444444444441E-3</v>
      </c>
      <c r="L1" s="6">
        <v>9.3749999999999997E-3</v>
      </c>
      <c r="M1" s="7">
        <v>1.0416666666666667E-3</v>
      </c>
    </row>
    <row r="2" spans="1:13" ht="17.5" x14ac:dyDescent="0.2">
      <c r="F2" s="12"/>
      <c r="G2" s="13"/>
      <c r="J2" s="100" t="s">
        <v>2</v>
      </c>
      <c r="K2" s="101"/>
      <c r="L2" s="102" t="s">
        <v>3</v>
      </c>
      <c r="M2" s="101"/>
    </row>
    <row r="3" spans="1:13" s="19" customFormat="1" x14ac:dyDescent="0.2">
      <c r="A3" s="15"/>
      <c r="B3" s="9"/>
      <c r="C3" s="103" t="s">
        <v>4</v>
      </c>
      <c r="D3" s="104"/>
      <c r="E3" s="16" t="s">
        <v>5</v>
      </c>
      <c r="F3" s="105" t="s">
        <v>6</v>
      </c>
      <c r="G3" s="106"/>
      <c r="H3" s="106"/>
      <c r="I3" s="107"/>
      <c r="J3" s="17" t="s">
        <v>7</v>
      </c>
      <c r="K3" s="18" t="s">
        <v>8</v>
      </c>
      <c r="L3" s="17" t="s">
        <v>9</v>
      </c>
      <c r="M3" s="18" t="s">
        <v>10</v>
      </c>
    </row>
    <row r="4" spans="1:13" s="19" customFormat="1" x14ac:dyDescent="0.2">
      <c r="A4" s="8"/>
      <c r="B4" s="20"/>
      <c r="C4" s="110" t="s">
        <v>11</v>
      </c>
      <c r="D4" s="111"/>
      <c r="E4" s="21">
        <v>1.0416666666666666E-2</v>
      </c>
      <c r="F4" s="22"/>
      <c r="G4" s="23"/>
      <c r="H4" s="24"/>
      <c r="I4" s="25"/>
      <c r="J4" s="26">
        <v>0.58333333333333337</v>
      </c>
      <c r="K4" s="27"/>
      <c r="L4" s="28"/>
      <c r="M4" s="29">
        <v>0.625</v>
      </c>
    </row>
    <row r="5" spans="1:13" x14ac:dyDescent="0.2">
      <c r="A5" s="8">
        <v>1</v>
      </c>
      <c r="B5" s="112" t="s">
        <v>12</v>
      </c>
      <c r="C5" s="115" t="s">
        <v>13</v>
      </c>
      <c r="D5" s="116"/>
      <c r="E5" s="30">
        <v>2.7777777777777779E-3</v>
      </c>
      <c r="F5" s="31" t="s">
        <v>14</v>
      </c>
      <c r="G5" s="32" t="s">
        <v>15</v>
      </c>
      <c r="H5" s="32"/>
      <c r="I5" s="33" t="s">
        <v>16</v>
      </c>
      <c r="J5" s="34">
        <f>J4+E4</f>
        <v>0.59375</v>
      </c>
      <c r="K5" s="35">
        <v>0.47916666666666669</v>
      </c>
      <c r="L5" s="36">
        <v>0.41666666666666669</v>
      </c>
      <c r="M5" s="37">
        <v>0.62847222222222221</v>
      </c>
    </row>
    <row r="6" spans="1:13" x14ac:dyDescent="0.2">
      <c r="A6" s="8">
        <v>2</v>
      </c>
      <c r="B6" s="113"/>
      <c r="C6" s="115" t="s">
        <v>17</v>
      </c>
      <c r="D6" s="116"/>
      <c r="E6" s="30">
        <v>2.4305555555555556E-3</v>
      </c>
      <c r="F6" s="38" t="s">
        <v>18</v>
      </c>
      <c r="G6" s="32"/>
      <c r="H6" s="32"/>
      <c r="I6" s="33" t="s">
        <v>19</v>
      </c>
      <c r="J6" s="34">
        <f>J5+E5+$J$1</f>
        <v>0.59756944444444449</v>
      </c>
      <c r="K6" s="35">
        <f>K5+E5+$I$1</f>
        <v>0.48298611111111112</v>
      </c>
      <c r="L6" s="36">
        <f>L5+E5+$L$1</f>
        <v>0.42881944444444448</v>
      </c>
      <c r="M6" s="37">
        <f>M5+E5+$M$1</f>
        <v>0.6322916666666667</v>
      </c>
    </row>
    <row r="7" spans="1:13" x14ac:dyDescent="0.2">
      <c r="A7" s="8">
        <v>3</v>
      </c>
      <c r="B7" s="113"/>
      <c r="C7" s="115" t="s">
        <v>20</v>
      </c>
      <c r="D7" s="116"/>
      <c r="E7" s="30">
        <v>4.8611111111111112E-3</v>
      </c>
      <c r="F7" s="38" t="s">
        <v>21</v>
      </c>
      <c r="G7" s="32"/>
      <c r="H7" s="32"/>
      <c r="I7" s="33"/>
      <c r="J7" s="34">
        <f t="shared" ref="J7:J13" si="0">J6+E6+$J$1</f>
        <v>0.60104166666666681</v>
      </c>
      <c r="K7" s="35">
        <f t="shared" ref="K7:K13" si="1">K6+E6+$I$1</f>
        <v>0.48645833333333333</v>
      </c>
      <c r="L7" s="36">
        <f t="shared" ref="L7:L13" si="2">L6+E6+$L$1</f>
        <v>0.44062500000000004</v>
      </c>
      <c r="M7" s="37">
        <f t="shared" ref="M7:M13" si="3">M6+E6+$M$1</f>
        <v>0.63576388888888902</v>
      </c>
    </row>
    <row r="8" spans="1:13" x14ac:dyDescent="0.2">
      <c r="A8" s="8">
        <v>4</v>
      </c>
      <c r="B8" s="113"/>
      <c r="C8" s="115" t="s">
        <v>22</v>
      </c>
      <c r="D8" s="117"/>
      <c r="E8" s="30">
        <v>5.9027777777777776E-3</v>
      </c>
      <c r="F8" s="38" t="s">
        <v>23</v>
      </c>
      <c r="G8" s="32"/>
      <c r="H8" s="118" t="s">
        <v>24</v>
      </c>
      <c r="I8" s="119"/>
      <c r="J8" s="34">
        <f>J13+E13+$J$1</f>
        <v>0.6302083333333337</v>
      </c>
      <c r="K8" s="35">
        <f>K13+E13+$I$1</f>
        <v>0.51562500000000011</v>
      </c>
      <c r="L8" s="36">
        <f>L13+E13+$L$1</f>
        <v>0.51979166666666676</v>
      </c>
      <c r="M8" s="37">
        <f>M13+E13+$M$1</f>
        <v>0.66493055555555591</v>
      </c>
    </row>
    <row r="9" spans="1:13" x14ac:dyDescent="0.2">
      <c r="A9" s="8">
        <v>5</v>
      </c>
      <c r="B9" s="113"/>
      <c r="C9" s="115" t="s">
        <v>25</v>
      </c>
      <c r="D9" s="116"/>
      <c r="E9" s="30">
        <v>3.472222222222222E-3</v>
      </c>
      <c r="F9" s="31" t="s">
        <v>26</v>
      </c>
      <c r="G9" s="32"/>
      <c r="H9" s="32"/>
      <c r="I9" s="33" t="s">
        <v>27</v>
      </c>
      <c r="J9" s="34">
        <f>J7+E7+$J$1</f>
        <v>0.60694444444444462</v>
      </c>
      <c r="K9" s="35">
        <f>K7+E7+$I$1</f>
        <v>0.49236111111111108</v>
      </c>
      <c r="L9" s="36">
        <f>L7+E7+$L$1</f>
        <v>0.45486111111111116</v>
      </c>
      <c r="M9" s="37">
        <f>M7+E7+$M$1</f>
        <v>0.64166666666666683</v>
      </c>
    </row>
    <row r="10" spans="1:13" x14ac:dyDescent="0.2">
      <c r="A10" s="8">
        <v>6</v>
      </c>
      <c r="B10" s="113"/>
      <c r="C10" s="115" t="s">
        <v>28</v>
      </c>
      <c r="D10" s="116"/>
      <c r="E10" s="30">
        <v>3.472222222222222E-3</v>
      </c>
      <c r="F10" s="38" t="s">
        <v>29</v>
      </c>
      <c r="G10" s="32"/>
      <c r="H10" s="32"/>
      <c r="I10" s="33" t="s">
        <v>30</v>
      </c>
      <c r="J10" s="34">
        <f>J9+E9+$J$1</f>
        <v>0.61145833333333355</v>
      </c>
      <c r="K10" s="35">
        <f>K9+E9+$I$1</f>
        <v>0.49687499999999996</v>
      </c>
      <c r="L10" s="36">
        <f>L9+E9+$L$1</f>
        <v>0.46770833333333339</v>
      </c>
      <c r="M10" s="37">
        <f>M9+E9+$M$1</f>
        <v>0.64618055555555576</v>
      </c>
    </row>
    <row r="11" spans="1:13" x14ac:dyDescent="0.2">
      <c r="A11" s="8">
        <v>7</v>
      </c>
      <c r="B11" s="113"/>
      <c r="C11" s="115" t="s">
        <v>31</v>
      </c>
      <c r="D11" s="116"/>
      <c r="E11" s="30">
        <v>4.1666666666666666E-3</v>
      </c>
      <c r="F11" s="38" t="s">
        <v>32</v>
      </c>
      <c r="G11" s="32"/>
      <c r="H11" s="32"/>
      <c r="I11" s="33"/>
      <c r="J11" s="34">
        <f t="shared" si="0"/>
        <v>0.61597222222222248</v>
      </c>
      <c r="K11" s="35">
        <f t="shared" si="1"/>
        <v>0.50138888888888888</v>
      </c>
      <c r="L11" s="36">
        <f t="shared" si="2"/>
        <v>0.48055555555555562</v>
      </c>
      <c r="M11" s="37">
        <f t="shared" si="3"/>
        <v>0.65069444444444469</v>
      </c>
    </row>
    <row r="12" spans="1:13" x14ac:dyDescent="0.2">
      <c r="A12" s="8">
        <v>8</v>
      </c>
      <c r="B12" s="113"/>
      <c r="C12" s="115" t="s">
        <v>33</v>
      </c>
      <c r="D12" s="116"/>
      <c r="E12" s="30">
        <v>2.0833333333333333E-3</v>
      </c>
      <c r="F12" s="38" t="s">
        <v>34</v>
      </c>
      <c r="G12" s="32"/>
      <c r="H12" s="32"/>
      <c r="I12" s="33" t="s">
        <v>35</v>
      </c>
      <c r="J12" s="34">
        <f t="shared" si="0"/>
        <v>0.62118055555555585</v>
      </c>
      <c r="K12" s="35">
        <f t="shared" si="1"/>
        <v>0.50659722222222225</v>
      </c>
      <c r="L12" s="36">
        <f t="shared" si="2"/>
        <v>0.4940972222222223</v>
      </c>
      <c r="M12" s="37">
        <f t="shared" si="3"/>
        <v>0.65590277777777806</v>
      </c>
    </row>
    <row r="13" spans="1:13" x14ac:dyDescent="0.2">
      <c r="A13" s="8">
        <v>9</v>
      </c>
      <c r="B13" s="114"/>
      <c r="C13" s="108" t="s">
        <v>36</v>
      </c>
      <c r="D13" s="109"/>
      <c r="E13" s="30">
        <v>4.8611111111111112E-3</v>
      </c>
      <c r="F13" s="38" t="s">
        <v>37</v>
      </c>
      <c r="G13" s="32" t="s">
        <v>38</v>
      </c>
      <c r="H13" s="32" t="s">
        <v>39</v>
      </c>
      <c r="I13" s="33" t="s">
        <v>27</v>
      </c>
      <c r="J13" s="34">
        <f t="shared" si="0"/>
        <v>0.62430555555555589</v>
      </c>
      <c r="K13" s="35">
        <f t="shared" si="1"/>
        <v>0.5097222222222223</v>
      </c>
      <c r="L13" s="36">
        <f t="shared" si="2"/>
        <v>0.50555555555555565</v>
      </c>
      <c r="M13" s="37">
        <f t="shared" si="3"/>
        <v>0.6590277777777781</v>
      </c>
    </row>
    <row r="14" spans="1:13" s="3" customFormat="1" x14ac:dyDescent="0.2">
      <c r="A14" s="39"/>
      <c r="B14" s="40"/>
      <c r="C14" s="120" t="s">
        <v>40</v>
      </c>
      <c r="D14" s="121"/>
      <c r="E14" s="54">
        <v>1.0416666666666666E-2</v>
      </c>
      <c r="F14" s="41">
        <f>E4+E5+E6+E7+E8+E9+E10+E11+E12+E13+E14</f>
        <v>5.4861111111111104E-2</v>
      </c>
      <c r="G14" s="42"/>
      <c r="H14" s="43"/>
      <c r="I14" s="44">
        <v>1.0416666666666666E-2</v>
      </c>
      <c r="J14" s="45"/>
      <c r="K14" s="46"/>
      <c r="L14" s="47"/>
      <c r="M14" s="48"/>
    </row>
    <row r="15" spans="1:13" x14ac:dyDescent="0.2">
      <c r="A15" s="8">
        <v>10</v>
      </c>
      <c r="B15" s="122" t="s">
        <v>41</v>
      </c>
      <c r="C15" s="115" t="s">
        <v>42</v>
      </c>
      <c r="D15" s="117"/>
      <c r="E15" s="30">
        <v>3.472222222222222E-3</v>
      </c>
      <c r="F15" s="49" t="s">
        <v>43</v>
      </c>
      <c r="G15" s="32" t="s">
        <v>15</v>
      </c>
      <c r="H15" s="32" t="s">
        <v>44</v>
      </c>
      <c r="I15" s="33" t="s">
        <v>45</v>
      </c>
      <c r="J15" s="34">
        <f>J13+E13+I14</f>
        <v>0.63958333333333361</v>
      </c>
      <c r="K15" s="35">
        <f>K13+E13+I1</f>
        <v>0.51562500000000011</v>
      </c>
      <c r="L15" s="36">
        <f>L13+E13+$L$1</f>
        <v>0.51979166666666676</v>
      </c>
      <c r="M15" s="37">
        <f>M13+E13+$M$1</f>
        <v>0.66493055555555591</v>
      </c>
    </row>
    <row r="16" spans="1:13" x14ac:dyDescent="0.2">
      <c r="A16" s="8">
        <v>11</v>
      </c>
      <c r="B16" s="123"/>
      <c r="C16" s="115" t="s">
        <v>46</v>
      </c>
      <c r="D16" s="117"/>
      <c r="E16" s="30">
        <v>6.2499999999999995E-3</v>
      </c>
      <c r="F16" s="50" t="s">
        <v>47</v>
      </c>
      <c r="G16" s="32" t="s">
        <v>48</v>
      </c>
      <c r="H16" s="32"/>
      <c r="I16" s="33" t="s">
        <v>49</v>
      </c>
      <c r="J16" s="34">
        <f>J15+E15+$J$1</f>
        <v>0.64409722222222254</v>
      </c>
      <c r="K16" s="35">
        <f>K15+E16+$I$1</f>
        <v>0.52291666666666681</v>
      </c>
      <c r="L16" s="36">
        <f>L15+E15+$L$1</f>
        <v>0.53263888888888899</v>
      </c>
      <c r="M16" s="37">
        <f>M15+E15+$M$1</f>
        <v>0.66944444444444484</v>
      </c>
    </row>
    <row r="17" spans="1:22" x14ac:dyDescent="0.2">
      <c r="A17" s="8">
        <v>12</v>
      </c>
      <c r="B17" s="123"/>
      <c r="C17" s="115" t="s">
        <v>50</v>
      </c>
      <c r="D17" s="117"/>
      <c r="E17" s="30">
        <v>6.2499999999999995E-3</v>
      </c>
      <c r="F17" s="49" t="s">
        <v>51</v>
      </c>
      <c r="G17" s="32"/>
      <c r="H17" s="32"/>
      <c r="I17" s="33" t="s">
        <v>30</v>
      </c>
      <c r="J17" s="34">
        <f t="shared" ref="J17:J19" si="4">J16+E16+$J$1</f>
        <v>0.65138888888888924</v>
      </c>
      <c r="K17" s="35">
        <f t="shared" ref="K17:K19" si="5">K16+E17+$I$1</f>
        <v>0.5302083333333335</v>
      </c>
      <c r="L17" s="36">
        <f t="shared" ref="L17:L19" si="6">L16+E16+$L$1</f>
        <v>0.54826388888888899</v>
      </c>
      <c r="M17" s="37">
        <f t="shared" ref="M17:M19" si="7">M16+E16+$M$1</f>
        <v>0.67673611111111154</v>
      </c>
    </row>
    <row r="18" spans="1:22" x14ac:dyDescent="0.2">
      <c r="A18" s="8">
        <v>13</v>
      </c>
      <c r="B18" s="123"/>
      <c r="C18" s="115" t="s">
        <v>52</v>
      </c>
      <c r="D18" s="117"/>
      <c r="E18" s="30">
        <v>6.2499999999999995E-3</v>
      </c>
      <c r="F18" s="51" t="s">
        <v>53</v>
      </c>
      <c r="G18" s="32"/>
      <c r="H18" s="32"/>
      <c r="I18" s="33"/>
      <c r="J18" s="34">
        <f t="shared" si="4"/>
        <v>0.65868055555555594</v>
      </c>
      <c r="K18" s="35">
        <f t="shared" si="5"/>
        <v>0.5375000000000002</v>
      </c>
      <c r="L18" s="36">
        <f t="shared" si="6"/>
        <v>0.56388888888888899</v>
      </c>
      <c r="M18" s="37">
        <f t="shared" si="7"/>
        <v>0.68402777777777823</v>
      </c>
    </row>
    <row r="19" spans="1:22" x14ac:dyDescent="0.2">
      <c r="A19" s="8">
        <v>14</v>
      </c>
      <c r="B19" s="124"/>
      <c r="C19" s="108" t="s">
        <v>54</v>
      </c>
      <c r="D19" s="125"/>
      <c r="E19" s="52">
        <v>6.9444444444444441E-3</v>
      </c>
      <c r="F19" s="53" t="s">
        <v>55</v>
      </c>
      <c r="G19" s="32"/>
      <c r="H19" s="32"/>
      <c r="I19" s="33" t="s">
        <v>35</v>
      </c>
      <c r="J19" s="34">
        <f t="shared" si="4"/>
        <v>0.66597222222222263</v>
      </c>
      <c r="K19" s="35">
        <f t="shared" si="5"/>
        <v>0.54548611111111134</v>
      </c>
      <c r="L19" s="36">
        <f t="shared" si="6"/>
        <v>0.57951388888888899</v>
      </c>
      <c r="M19" s="37">
        <f t="shared" si="7"/>
        <v>0.69131944444444493</v>
      </c>
    </row>
    <row r="20" spans="1:22" s="3" customFormat="1" x14ac:dyDescent="0.5">
      <c r="A20" s="39"/>
      <c r="B20" s="40"/>
      <c r="C20" s="120" t="s">
        <v>56</v>
      </c>
      <c r="D20" s="121"/>
      <c r="E20" s="54">
        <v>1.0416666666666666E-2</v>
      </c>
      <c r="F20" s="55">
        <f>E15+E16+E17+E18+E19+E20</f>
        <v>3.9583333333333331E-2</v>
      </c>
      <c r="G20" s="56"/>
      <c r="H20" s="57"/>
      <c r="I20" s="44">
        <v>1.0416666666666666E-2</v>
      </c>
      <c r="J20" s="58" t="s">
        <v>57</v>
      </c>
      <c r="K20" s="59" t="s">
        <v>58</v>
      </c>
      <c r="L20" s="60" t="s">
        <v>59</v>
      </c>
      <c r="M20" s="61" t="s">
        <v>60</v>
      </c>
    </row>
    <row r="21" spans="1:22" ht="16" x14ac:dyDescent="0.2">
      <c r="A21" s="8">
        <v>15</v>
      </c>
      <c r="B21" s="122" t="s">
        <v>61</v>
      </c>
      <c r="C21" s="115" t="s">
        <v>62</v>
      </c>
      <c r="D21" s="117"/>
      <c r="E21" s="62">
        <v>6.9444444444444441E-3</v>
      </c>
      <c r="F21" s="53"/>
      <c r="G21" s="63" t="s">
        <v>63</v>
      </c>
      <c r="H21" s="32"/>
      <c r="I21" s="33"/>
      <c r="J21" s="64">
        <f>J19+E19+I20+J1</f>
        <v>0.6843750000000004</v>
      </c>
      <c r="K21" s="65">
        <v>0.41666666666666669</v>
      </c>
      <c r="L21" s="93" t="s">
        <v>64</v>
      </c>
      <c r="M21" s="126" t="s">
        <v>65</v>
      </c>
    </row>
    <row r="22" spans="1:22" x14ac:dyDescent="0.2">
      <c r="A22" s="8">
        <v>16</v>
      </c>
      <c r="B22" s="123"/>
      <c r="C22" s="115" t="s">
        <v>66</v>
      </c>
      <c r="D22" s="117"/>
      <c r="E22" s="62">
        <v>6.9444444444444441E-3</v>
      </c>
      <c r="F22" s="31" t="s">
        <v>67</v>
      </c>
      <c r="G22" s="63" t="s">
        <v>63</v>
      </c>
      <c r="H22" s="32"/>
      <c r="I22" s="33"/>
      <c r="J22" s="66">
        <f t="shared" ref="J22:J25" si="8">J21+E21+$J$1</f>
        <v>0.69236111111111154</v>
      </c>
      <c r="K22" s="67">
        <f t="shared" ref="K22:K25" si="9">K21+E21+$K$1</f>
        <v>0.43055555555555552</v>
      </c>
      <c r="L22" s="94"/>
      <c r="M22" s="127"/>
    </row>
    <row r="23" spans="1:22" x14ac:dyDescent="0.2">
      <c r="A23" s="8">
        <v>17</v>
      </c>
      <c r="B23" s="123"/>
      <c r="C23" s="115" t="s">
        <v>68</v>
      </c>
      <c r="D23" s="117"/>
      <c r="E23" s="62">
        <v>6.9444444444444441E-3</v>
      </c>
      <c r="F23" s="31" t="s">
        <v>69</v>
      </c>
      <c r="G23" s="63" t="s">
        <v>63</v>
      </c>
      <c r="H23" s="32"/>
      <c r="I23" s="33"/>
      <c r="J23" s="66">
        <f t="shared" si="8"/>
        <v>0.70034722222222268</v>
      </c>
      <c r="K23" s="67">
        <f t="shared" si="9"/>
        <v>0.44444444444444436</v>
      </c>
      <c r="L23" s="94"/>
      <c r="M23" s="127"/>
      <c r="N23" s="136"/>
      <c r="O23" s="136"/>
      <c r="P23" s="68"/>
      <c r="Q23" s="69"/>
      <c r="R23" s="70"/>
      <c r="S23" s="71"/>
      <c r="T23" s="72"/>
      <c r="U23" s="73"/>
      <c r="V23" s="73"/>
    </row>
    <row r="24" spans="1:22" x14ac:dyDescent="0.2">
      <c r="A24" s="8">
        <v>18</v>
      </c>
      <c r="B24" s="123"/>
      <c r="C24" s="115" t="s">
        <v>84</v>
      </c>
      <c r="D24" s="117"/>
      <c r="E24" s="74">
        <v>4.8611111111111112E-3</v>
      </c>
      <c r="F24" s="53"/>
      <c r="G24" s="63" t="s">
        <v>63</v>
      </c>
      <c r="H24" s="32"/>
      <c r="I24" s="33"/>
      <c r="J24" s="66">
        <f t="shared" si="8"/>
        <v>0.70833333333333381</v>
      </c>
      <c r="K24" s="67">
        <f t="shared" si="9"/>
        <v>0.4583333333333332</v>
      </c>
      <c r="L24" s="94"/>
      <c r="M24" s="127"/>
    </row>
    <row r="25" spans="1:22" x14ac:dyDescent="0.2">
      <c r="A25" s="8">
        <v>19</v>
      </c>
      <c r="B25" s="124"/>
      <c r="C25" s="137" t="s">
        <v>70</v>
      </c>
      <c r="D25" s="138"/>
      <c r="E25" s="75">
        <v>2.4305555555555556E-3</v>
      </c>
      <c r="F25" s="76">
        <f>E21+E22+E23+E24+E25</f>
        <v>2.8124999999999997E-2</v>
      </c>
      <c r="G25" s="77" t="s">
        <v>63</v>
      </c>
      <c r="H25" s="78"/>
      <c r="I25" s="79"/>
      <c r="J25" s="80">
        <f t="shared" si="8"/>
        <v>0.71423611111111163</v>
      </c>
      <c r="K25" s="81">
        <f t="shared" si="9"/>
        <v>0.47013888888888872</v>
      </c>
      <c r="L25" s="95"/>
      <c r="M25" s="128"/>
    </row>
    <row r="26" spans="1:22" x14ac:dyDescent="0.2">
      <c r="C26" s="82"/>
      <c r="D26" s="83" t="s">
        <v>71</v>
      </c>
      <c r="E26" s="84">
        <f>SUM(E4:E25)-E20-E14-E4</f>
        <v>9.1319444444444453E-2</v>
      </c>
      <c r="F26" s="85">
        <f>F25+F14+F20</f>
        <v>0.12256944444444443</v>
      </c>
      <c r="G26" s="14"/>
      <c r="H26" s="139" t="s">
        <v>72</v>
      </c>
      <c r="I26" s="140"/>
      <c r="J26" s="73">
        <f>J25+E25+J1</f>
        <v>0.71770833333333395</v>
      </c>
      <c r="K26" s="73">
        <f>K25+E25+J1</f>
        <v>0.47361111111111093</v>
      </c>
      <c r="L26" s="72"/>
      <c r="M26" s="86"/>
    </row>
    <row r="27" spans="1:22" x14ac:dyDescent="0.2">
      <c r="B27" s="134" t="s">
        <v>83</v>
      </c>
      <c r="C27" s="135"/>
      <c r="D27" s="135"/>
      <c r="E27" s="135"/>
      <c r="F27" s="135"/>
      <c r="G27" s="135"/>
      <c r="H27" s="141" t="s">
        <v>73</v>
      </c>
      <c r="I27" s="99"/>
      <c r="J27" s="99"/>
      <c r="K27" s="142" t="s">
        <v>74</v>
      </c>
      <c r="L27" s="143"/>
      <c r="M27" s="143"/>
    </row>
    <row r="28" spans="1:22" ht="17.5" x14ac:dyDescent="0.2">
      <c r="B28" s="11"/>
      <c r="C28" s="87" t="s">
        <v>75</v>
      </c>
      <c r="D28" s="88" t="s">
        <v>76</v>
      </c>
      <c r="E28" s="89"/>
      <c r="F28" s="89"/>
      <c r="G28" s="89"/>
      <c r="H28" s="89"/>
      <c r="I28" s="89"/>
      <c r="J28" s="89"/>
      <c r="K28" s="89"/>
      <c r="L28" s="89"/>
      <c r="M28" s="90"/>
    </row>
    <row r="29" spans="1:22" ht="50.5" customHeight="1" x14ac:dyDescent="0.2">
      <c r="B29" s="11"/>
      <c r="C29" s="87" t="s">
        <v>77</v>
      </c>
      <c r="D29" s="129" t="s">
        <v>78</v>
      </c>
      <c r="E29" s="130"/>
      <c r="F29" s="130"/>
      <c r="G29" s="130"/>
      <c r="H29" s="130"/>
      <c r="I29" s="130"/>
      <c r="J29" s="130"/>
      <c r="K29" s="130"/>
      <c r="L29" s="130"/>
      <c r="M29" s="131"/>
    </row>
    <row r="30" spans="1:22" ht="47" customHeight="1" x14ac:dyDescent="0.2">
      <c r="B30" s="11"/>
      <c r="C30" s="91" t="s">
        <v>79</v>
      </c>
      <c r="D30" s="129" t="s">
        <v>80</v>
      </c>
      <c r="E30" s="130"/>
      <c r="F30" s="130"/>
      <c r="G30" s="130"/>
      <c r="H30" s="130"/>
      <c r="I30" s="130"/>
      <c r="J30" s="130"/>
      <c r="K30" s="130"/>
      <c r="L30" s="130"/>
      <c r="M30" s="131"/>
    </row>
    <row r="31" spans="1:22" ht="50" customHeight="1" x14ac:dyDescent="0.2">
      <c r="B31" s="11"/>
      <c r="C31" s="92" t="s">
        <v>81</v>
      </c>
      <c r="D31" s="129" t="s">
        <v>82</v>
      </c>
      <c r="E31" s="132"/>
      <c r="F31" s="132"/>
      <c r="G31" s="132"/>
      <c r="H31" s="132"/>
      <c r="I31" s="132"/>
      <c r="J31" s="132"/>
      <c r="K31" s="132"/>
      <c r="L31" s="132"/>
      <c r="M31" s="133"/>
    </row>
    <row r="32" spans="1:22" x14ac:dyDescent="0.2">
      <c r="C32" s="11"/>
      <c r="F32" s="11"/>
    </row>
    <row r="33" spans="6:7" x14ac:dyDescent="0.2">
      <c r="F33" s="11"/>
      <c r="G33" s="13"/>
    </row>
  </sheetData>
  <mergeCells count="41">
    <mergeCell ref="D29:M29"/>
    <mergeCell ref="D30:M30"/>
    <mergeCell ref="D31:M31"/>
    <mergeCell ref="B27:G27"/>
    <mergeCell ref="N23:O23"/>
    <mergeCell ref="C24:D24"/>
    <mergeCell ref="C25:D25"/>
    <mergeCell ref="H26:I26"/>
    <mergeCell ref="H27:J27"/>
    <mergeCell ref="K27:M27"/>
    <mergeCell ref="C20:D20"/>
    <mergeCell ref="B21:B25"/>
    <mergeCell ref="C21:D21"/>
    <mergeCell ref="M21:M25"/>
    <mergeCell ref="C22:D22"/>
    <mergeCell ref="C23:D23"/>
    <mergeCell ref="C14:D14"/>
    <mergeCell ref="B15:B19"/>
    <mergeCell ref="C15:D15"/>
    <mergeCell ref="C16:D16"/>
    <mergeCell ref="C17:D17"/>
    <mergeCell ref="C18:D18"/>
    <mergeCell ref="C19:D19"/>
    <mergeCell ref="H8:I8"/>
    <mergeCell ref="C9:D9"/>
    <mergeCell ref="C10:D10"/>
    <mergeCell ref="C11:D11"/>
    <mergeCell ref="C12:D12"/>
    <mergeCell ref="C13:D13"/>
    <mergeCell ref="C4:D4"/>
    <mergeCell ref="B5:B13"/>
    <mergeCell ref="C5:D5"/>
    <mergeCell ref="C6:D6"/>
    <mergeCell ref="C7:D7"/>
    <mergeCell ref="C8:D8"/>
    <mergeCell ref="C1:E1"/>
    <mergeCell ref="F1:G1"/>
    <mergeCell ref="J2:K2"/>
    <mergeCell ref="L2:M2"/>
    <mergeCell ref="C3:D3"/>
    <mergeCell ref="F3:I3"/>
  </mergeCells>
  <phoneticPr fontId="3"/>
  <pageMargins left="0.23622047244094491" right="0.23622047244094491" top="0.35433070866141736" bottom="0.35433070866141736" header="0.31496062992125984" footer="0.31496062992125984"/>
  <pageSetup paperSize="9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kshimada</dc:creator>
  <cp:lastModifiedBy>kshimada</cp:lastModifiedBy>
  <cp:lastPrinted>2016-02-29T10:48:25Z</cp:lastPrinted>
  <dcterms:created xsi:type="dcterms:W3CDTF">2016-02-29T10:37:07Z</dcterms:created>
  <dcterms:modified xsi:type="dcterms:W3CDTF">2016-02-29T11:20:08Z</dcterms:modified>
</cp:coreProperties>
</file>